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GK-user1\Desktop\"/>
    </mc:Choice>
  </mc:AlternateContent>
  <xr:revisionPtr revIDLastSave="0" documentId="13_ncr:1_{874C83A2-E3B0-4670-B2FB-B176DCBD049E}" xr6:coauthVersionLast="47" xr6:coauthVersionMax="47" xr10:uidLastSave="{00000000-0000-0000-0000-000000000000}"/>
  <bookViews>
    <workbookView xWindow="-120" yWindow="-120" windowWidth="21840" windowHeight="13140" firstSheet="4" activeTab="11" xr2:uid="{00000000-000D-0000-FFFF-FFFF00000000}"/>
  </bookViews>
  <sheets>
    <sheet name="tab. nr 1" sheetId="1" r:id="rId1"/>
    <sheet name="tab. nr 2" sheetId="2" r:id="rId2"/>
    <sheet name="tab. nr 3" sheetId="3" r:id="rId3"/>
    <sheet name="tab. nr 4" sheetId="4" r:id="rId4"/>
    <sheet name="tab. 5i6" sheetId="6" r:id="rId5"/>
    <sheet name="tab. nr 7" sheetId="7" r:id="rId6"/>
    <sheet name="tab. nr 8" sheetId="13" r:id="rId7"/>
    <sheet name="tab. nr 9" sheetId="8" r:id="rId8"/>
    <sheet name="tab. nr 10" sheetId="10" r:id="rId9"/>
    <sheet name="Arkusz1" sheetId="14" r:id="rId10"/>
    <sheet name="tab. nr 11" sheetId="5" r:id="rId11"/>
    <sheet name="tab. nr 12" sheetId="11" r:id="rId12"/>
    <sheet name="Arkusz2" sheetId="12" r:id="rId13"/>
  </sheets>
  <definedNames>
    <definedName name="_xlnm.Print_Area" localSheetId="3">'tab. nr 4'!$A$1:$M$11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3" i="3" l="1"/>
  <c r="H13" i="3"/>
  <c r="M10" i="3"/>
  <c r="H10" i="3"/>
  <c r="E13" i="3"/>
  <c r="L8" i="4"/>
  <c r="K11" i="4"/>
  <c r="J11" i="4"/>
  <c r="E11" i="4"/>
  <c r="H11" i="4" s="1"/>
  <c r="K13" i="3"/>
  <c r="J13" i="3"/>
  <c r="L7" i="4"/>
  <c r="L10" i="3"/>
  <c r="H9" i="3"/>
  <c r="L9" i="3"/>
  <c r="F22" i="4"/>
  <c r="E22" i="4"/>
  <c r="D13" i="3"/>
  <c r="H11" i="3"/>
  <c r="M11" i="3" s="1"/>
  <c r="J9" i="2"/>
  <c r="L7" i="2"/>
  <c r="L7" i="1"/>
  <c r="K9" i="1"/>
  <c r="J9" i="1"/>
  <c r="M9" i="3" l="1"/>
  <c r="L9" i="1"/>
  <c r="L9" i="2"/>
  <c r="D16" i="5" l="1"/>
  <c r="F14" i="13" l="1"/>
  <c r="H14" i="13" s="1"/>
  <c r="E14" i="13"/>
  <c r="D14" i="13"/>
  <c r="H8" i="13"/>
  <c r="I8" i="13" l="1"/>
  <c r="I14" i="13" s="1"/>
  <c r="H9" i="4"/>
  <c r="M9" i="4" s="1"/>
  <c r="H8" i="4"/>
  <c r="M8" i="4" s="1"/>
  <c r="H7" i="4"/>
  <c r="M7" i="4" s="1"/>
  <c r="L12" i="3"/>
  <c r="L13" i="3" s="1"/>
  <c r="H10" i="4"/>
  <c r="L10" i="4"/>
  <c r="L11" i="4" s="1"/>
  <c r="H12" i="3"/>
  <c r="D11" i="4"/>
  <c r="H7" i="2"/>
  <c r="M7" i="2" s="1"/>
  <c r="E9" i="2"/>
  <c r="H9" i="2" s="1"/>
  <c r="D9" i="2"/>
  <c r="M9" i="2" s="1"/>
  <c r="M10" i="4" l="1"/>
  <c r="M11" i="4" s="1"/>
  <c r="M12" i="3"/>
  <c r="H7" i="1"/>
  <c r="M7" i="1" s="1"/>
  <c r="M9" i="1" s="1"/>
  <c r="E9" i="1"/>
  <c r="H9" i="1" s="1"/>
  <c r="D9" i="1"/>
</calcChain>
</file>

<file path=xl/sharedStrings.xml><?xml version="1.0" encoding="utf-8"?>
<sst xmlns="http://schemas.openxmlformats.org/spreadsheetml/2006/main" count="196" uniqueCount="123">
  <si>
    <t>Lp.</t>
  </si>
  <si>
    <t>Wyszczególnienie</t>
  </si>
  <si>
    <t>wartość początkowa stan na początek roku obrotowego</t>
  </si>
  <si>
    <t>Nabycie</t>
  </si>
  <si>
    <t>Przemieszczenie wewnętrzne</t>
  </si>
  <si>
    <t>aktualizacja</t>
  </si>
  <si>
    <t>Zbycie</t>
  </si>
  <si>
    <t>inne</t>
  </si>
  <si>
    <t>Likwidacja</t>
  </si>
  <si>
    <t>Zwiększenia</t>
  </si>
  <si>
    <t>Zmniejszenia</t>
  </si>
  <si>
    <t>Zmiana wartości początkowej WNiP</t>
  </si>
  <si>
    <t>zwiększenia ogółem (4+5+6)</t>
  </si>
  <si>
    <t>zmniejszenia ogółem (8+9+10)</t>
  </si>
  <si>
    <t>wartość początkowa - stan na koniec roku obrotowego (3+7-11)</t>
  </si>
  <si>
    <t>1.</t>
  </si>
  <si>
    <t>Licencje i prawa autorskie dotyczace oprogramowania komputerowego</t>
  </si>
  <si>
    <t>Pozostałe wartości niematerialne i prawne</t>
  </si>
  <si>
    <t>Wartości niematerialne i prawne ogółem</t>
  </si>
  <si>
    <t>Zmiana wartości umorzenia WNiP</t>
  </si>
  <si>
    <t>umorzenie - stan na początek roku obrotowego</t>
  </si>
  <si>
    <t>Zwiększenia umorzenia</t>
  </si>
  <si>
    <t>Zmniejszenia umorzenia</t>
  </si>
  <si>
    <t>amortyzacja za rok obrotowy</t>
  </si>
  <si>
    <t>inne zwiększenia</t>
  </si>
  <si>
    <t>z tytułu zbycia</t>
  </si>
  <si>
    <t>z tytułu likwidacji</t>
  </si>
  <si>
    <t>umorzenie - stan na koniec roku obrotowego (3+7-11)</t>
  </si>
  <si>
    <t>Wartość umorzenia wartości niematerialnych i prawnych ogółem</t>
  </si>
  <si>
    <t>Tabela Nr 1</t>
  </si>
  <si>
    <t>Tabela Nr 2</t>
  </si>
  <si>
    <t>Tabela Nr 3</t>
  </si>
  <si>
    <t>Zmiana wartości początkowej środków trwałych</t>
  </si>
  <si>
    <t>wartość początkowa - stan na początek roku obrotowego</t>
  </si>
  <si>
    <t xml:space="preserve">1.1. </t>
  </si>
  <si>
    <t>Grunty</t>
  </si>
  <si>
    <t>1.1.1.</t>
  </si>
  <si>
    <t>Grunty stanowiące własność JST, przkazane w użytkowanie wieczyste innym podmiotom</t>
  </si>
  <si>
    <t>1.2.</t>
  </si>
  <si>
    <t>Budynki, lokale i obiekty inżynierii lądowej i wodnej</t>
  </si>
  <si>
    <t>1.3.</t>
  </si>
  <si>
    <t>Środki transportu</t>
  </si>
  <si>
    <t>Urządzenia techniczne i maszyny</t>
  </si>
  <si>
    <t>1.4.</t>
  </si>
  <si>
    <t>1.5.</t>
  </si>
  <si>
    <t>Inne środki trwałe</t>
  </si>
  <si>
    <t>Wartość początkowa środków trwałych ogółem</t>
  </si>
  <si>
    <t>Tabela Nr 4</t>
  </si>
  <si>
    <t>wyszczególnienie długoterminowych aktywów niefinansowych objętych odpisami aktualizującymi</t>
  </si>
  <si>
    <t>stan odpisów aktualizujących na początek roku obrotowego</t>
  </si>
  <si>
    <t>zwiększenia odpisów aktualizujących w ciągu roku</t>
  </si>
  <si>
    <t>zmniejszenia odpisów aktualizujących w ciągu roku</t>
  </si>
  <si>
    <t>stan odpisów aktualizujących na koniec roku obrotowego(3+4-5)</t>
  </si>
  <si>
    <t>Tabela nr 5</t>
  </si>
  <si>
    <t>Odpisy aktualizujące wartość długoterminowych aktywów niefinansowych</t>
  </si>
  <si>
    <t>Tabela nr 6</t>
  </si>
  <si>
    <t>Odpisy aktualizujące wartość długoterminowych aktywów finansowych</t>
  </si>
  <si>
    <t>wyszczególnienie długoterminowych aktywów finansowych objętych odpisami aktualizującymi</t>
  </si>
  <si>
    <t>Tabela nr 7</t>
  </si>
  <si>
    <t>Wyszczególnienie według grup należności</t>
  </si>
  <si>
    <t>Stan odpisów aktualizujących na początek roku obrotowego</t>
  </si>
  <si>
    <t>Zwiększenia odpisów aktualizujących w ciągu roku obrotowego</t>
  </si>
  <si>
    <t>Zmniejszenia odpisów aktualizujących w ciągu roku obrotowego</t>
  </si>
  <si>
    <t>Wykorzystanie</t>
  </si>
  <si>
    <t>Uznanie odpisów za zbędne</t>
  </si>
  <si>
    <t>Zmniejszenia razem (5+6)</t>
  </si>
  <si>
    <t>Stan odpisów aktualizujących nakoniec roku obrotowego (3+4-7)</t>
  </si>
  <si>
    <t>Ogółem</t>
  </si>
  <si>
    <t>Odpisy aktualizujące wartość należności</t>
  </si>
  <si>
    <t>Tabela nr 8</t>
  </si>
  <si>
    <t>Wartość nieamortyzowanych lub nieumarzanych przez jednostkę środków trwałych, używanych na podstawie umów najmu, dzierżawy i innych umów, w tym z tytułu leasingu</t>
  </si>
  <si>
    <t>Wyszczególnienie nieamortyzowanych lub nieumarzanych przez jednostkę środków trwałych, używanych na podstawie umów najmu, dzierżawy i innych umów, w tym z tytułu leasingu</t>
  </si>
  <si>
    <t>Wartość na początek roku obrotowego</t>
  </si>
  <si>
    <t>Zwiększenia w ciągu roku obrotowego</t>
  </si>
  <si>
    <t>Zmniejszenia  w ciągu roku obrotowego</t>
  </si>
  <si>
    <t>Wartość nakoniec roku obrotowego (3+4-5)</t>
  </si>
  <si>
    <t>Tabela nr 9</t>
  </si>
  <si>
    <t>Wartość otrzymanych przez jednostkę gwarancji i poręczeń niewykazanych w bilansie według stanu na:</t>
  </si>
  <si>
    <t>koniec roku obrotowego</t>
  </si>
  <si>
    <t>Wyszczególnienie według rodzaju otrzymanych gwarancji i poręczeń niewykazanych w bilansie</t>
  </si>
  <si>
    <t>poczatek roku obrotowego</t>
  </si>
  <si>
    <t>Kwota otrzymanych przez jednostkę gwarancji i poręczeń niewykazanych w bilansie</t>
  </si>
  <si>
    <t>Tabela nr 10</t>
  </si>
  <si>
    <t>Kwota wypłaconych środków pieniężnych na świadczenia pracownicze</t>
  </si>
  <si>
    <t xml:space="preserve">Wyszczególnienie </t>
  </si>
  <si>
    <t>odprawy emerytalne i rentowe</t>
  </si>
  <si>
    <t>nagrody jubileuszowe</t>
  </si>
  <si>
    <t>odpis na ZFŚS</t>
  </si>
  <si>
    <t>Kwota wypłaconych świadczeń pracowniczych</t>
  </si>
  <si>
    <t>wynagrodzenia osobowe</t>
  </si>
  <si>
    <t>Koszt wytworzenia środków trwałych w budowie, w tym odsetki oraz różnice kursowe, które powiększyły koszt wytworznia środków trwałych w budowie w roku obrotowym</t>
  </si>
  <si>
    <t>Specyfikacja</t>
  </si>
  <si>
    <t>Koszt środków trwałych w budowie w ciągu roku obrotowego</t>
  </si>
  <si>
    <t>w tym:</t>
  </si>
  <si>
    <t>koszt odsetek</t>
  </si>
  <si>
    <t>koszt różnic kursowych</t>
  </si>
  <si>
    <t>zadań rozpoczętych i zakończonych w danym roku obrotowym</t>
  </si>
  <si>
    <t>zadań rozpoczętych w danym roku obrotowym, ale jeszcze niezakończonych</t>
  </si>
  <si>
    <t>zadań kontynuowanych z lat poprzednich i zakończonych w danym roku obrotowym</t>
  </si>
  <si>
    <t>zadań kontynuowanych z lat poprzednich ale nie zakończonych w danym roku obrotowym</t>
  </si>
  <si>
    <t>Tabela nr 11</t>
  </si>
  <si>
    <t>wynagrodzenia bezosobowe</t>
  </si>
  <si>
    <t>pochodne od wynagrodzeń</t>
  </si>
  <si>
    <t>świadczenia urlopowe</t>
  </si>
  <si>
    <t>Dane o stanie rezerw</t>
  </si>
  <si>
    <t>Wyszczególnienie rezerw według celu ich utworzenia</t>
  </si>
  <si>
    <t>Stan rezerw na początek roku obrotowego</t>
  </si>
  <si>
    <t>Zwiększenia rezerw w ciągu roku obrotowego</t>
  </si>
  <si>
    <t>Zmniejszenia rezerw w ciągu roku obrotowego</t>
  </si>
  <si>
    <t>Uznanie rezerw za zbędne - rozwiązanie</t>
  </si>
  <si>
    <t>Tabela nr 12</t>
  </si>
  <si>
    <t>Stan rezerw na koniec roku obrotowego (3+4-7)</t>
  </si>
  <si>
    <t>1.1.</t>
  </si>
  <si>
    <t>Wartość początkowa umorzenia środków trwałych ogółem</t>
  </si>
  <si>
    <t>usługi</t>
  </si>
  <si>
    <t xml:space="preserve">inne </t>
  </si>
  <si>
    <t>Zmiana wartości umorzenia środków trwałych</t>
  </si>
  <si>
    <t>""</t>
  </si>
  <si>
    <t>"</t>
  </si>
  <si>
    <t xml:space="preserve">21.02.2022 roku </t>
  </si>
  <si>
    <t xml:space="preserve">21.02.2022 rok </t>
  </si>
  <si>
    <t>21.02.2022 rok</t>
  </si>
  <si>
    <t>22.01.2022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</si>
</sst>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5" xfId="0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/>
    <xf numFmtId="16" fontId="0" fillId="0" borderId="1" xfId="0" applyNumberFormat="1" applyBorder="1"/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/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/>
    <xf numFmtId="0" fontId="6" fillId="0" borderId="1" xfId="0" applyFont="1" applyBorder="1" applyAlignment="1">
      <alignment wrapText="1"/>
    </xf>
    <xf numFmtId="0" fontId="5" fillId="0" borderId="6" xfId="0" applyFont="1" applyBorder="1"/>
    <xf numFmtId="4" fontId="0" fillId="0" borderId="0" xfId="0" applyNumberFormat="1"/>
    <xf numFmtId="4" fontId="7" fillId="0" borderId="0" xfId="0" applyNumberFormat="1" applyFont="1"/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7"/>
  <sheetViews>
    <sheetView zoomScaleNormal="100" workbookViewId="0">
      <selection activeCell="C14" sqref="C14"/>
    </sheetView>
  </sheetViews>
  <sheetFormatPr defaultRowHeight="15" x14ac:dyDescent="0.25"/>
  <cols>
    <col min="1" max="1" width="3.7109375" customWidth="1"/>
    <col min="2" max="2" width="5.42578125" customWidth="1"/>
    <col min="3" max="3" width="17.28515625" customWidth="1"/>
    <col min="4" max="4" width="14.85546875" customWidth="1"/>
    <col min="5" max="5" width="10.7109375" customWidth="1"/>
    <col min="6" max="6" width="10.5703125" customWidth="1"/>
    <col min="7" max="7" width="10.7109375" customWidth="1"/>
    <col min="8" max="9" width="10.140625" customWidth="1"/>
    <col min="10" max="10" width="10.28515625" customWidth="1"/>
    <col min="11" max="11" width="11.5703125" customWidth="1"/>
    <col min="12" max="12" width="11.28515625" customWidth="1"/>
    <col min="13" max="13" width="14" customWidth="1"/>
  </cols>
  <sheetData>
    <row r="2" spans="1:13" ht="15.75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 x14ac:dyDescent="0.25">
      <c r="A3" s="18"/>
      <c r="B3" s="18"/>
      <c r="C3" s="19" t="s">
        <v>29</v>
      </c>
      <c r="D3" s="30" t="s">
        <v>11</v>
      </c>
      <c r="E3" s="30"/>
      <c r="F3" s="30"/>
      <c r="G3" s="30"/>
      <c r="H3" s="30"/>
      <c r="I3" s="30"/>
      <c r="J3" s="30"/>
      <c r="K3" s="30"/>
      <c r="L3" s="30"/>
      <c r="M3" s="18"/>
    </row>
    <row r="4" spans="1:13" ht="15.75" x14ac:dyDescent="0.25">
      <c r="A4" s="18"/>
      <c r="B4" s="31" t="s">
        <v>0</v>
      </c>
      <c r="C4" s="31" t="s">
        <v>1</v>
      </c>
      <c r="D4" s="33" t="s">
        <v>2</v>
      </c>
      <c r="E4" s="35" t="s">
        <v>9</v>
      </c>
      <c r="F4" s="35"/>
      <c r="G4" s="35"/>
      <c r="H4" s="35"/>
      <c r="I4" s="35" t="s">
        <v>10</v>
      </c>
      <c r="J4" s="35"/>
      <c r="K4" s="35"/>
      <c r="L4" s="35"/>
      <c r="M4" s="33" t="s">
        <v>14</v>
      </c>
    </row>
    <row r="5" spans="1:13" ht="75.75" customHeight="1" x14ac:dyDescent="0.25">
      <c r="A5" s="18"/>
      <c r="B5" s="32"/>
      <c r="C5" s="32"/>
      <c r="D5" s="34"/>
      <c r="E5" s="20" t="s">
        <v>3</v>
      </c>
      <c r="F5" s="21" t="s">
        <v>4</v>
      </c>
      <c r="G5" s="21" t="s">
        <v>5</v>
      </c>
      <c r="H5" s="21" t="s">
        <v>12</v>
      </c>
      <c r="I5" s="21" t="s">
        <v>6</v>
      </c>
      <c r="J5" s="21" t="s">
        <v>8</v>
      </c>
      <c r="K5" s="21" t="s">
        <v>7</v>
      </c>
      <c r="L5" s="21" t="s">
        <v>13</v>
      </c>
      <c r="M5" s="34"/>
    </row>
    <row r="6" spans="1:13" ht="15.75" x14ac:dyDescent="0.25">
      <c r="A6" s="18"/>
      <c r="B6" s="22">
        <v>1</v>
      </c>
      <c r="C6" s="22">
        <v>2</v>
      </c>
      <c r="D6" s="22">
        <v>3</v>
      </c>
      <c r="E6" s="22">
        <v>4</v>
      </c>
      <c r="F6" s="22">
        <v>5</v>
      </c>
      <c r="G6" s="22">
        <v>6</v>
      </c>
      <c r="H6" s="22">
        <v>7</v>
      </c>
      <c r="I6" s="22">
        <v>8</v>
      </c>
      <c r="J6" s="22">
        <v>9</v>
      </c>
      <c r="K6" s="22">
        <v>10</v>
      </c>
      <c r="L6" s="22">
        <v>11</v>
      </c>
      <c r="M6" s="22">
        <v>12</v>
      </c>
    </row>
    <row r="7" spans="1:13" ht="76.5" customHeight="1" x14ac:dyDescent="0.25">
      <c r="A7" s="18"/>
      <c r="B7" s="22" t="s">
        <v>15</v>
      </c>
      <c r="C7" s="21" t="s">
        <v>16</v>
      </c>
      <c r="D7" s="23">
        <v>32605.85</v>
      </c>
      <c r="E7" s="23"/>
      <c r="F7" s="23"/>
      <c r="G7" s="23"/>
      <c r="H7" s="23">
        <f>E7</f>
        <v>0</v>
      </c>
      <c r="I7" s="23"/>
      <c r="J7" s="23"/>
      <c r="K7" s="23"/>
      <c r="L7" s="23">
        <f>J7+K7</f>
        <v>0</v>
      </c>
      <c r="M7" s="23">
        <f>D7-L7+H7</f>
        <v>32605.85</v>
      </c>
    </row>
    <row r="8" spans="1:13" ht="49.9" customHeight="1" x14ac:dyDescent="0.25">
      <c r="A8" s="18"/>
      <c r="B8" s="22">
        <v>2</v>
      </c>
      <c r="C8" s="21" t="s">
        <v>17</v>
      </c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3" ht="57" customHeight="1" x14ac:dyDescent="0.25">
      <c r="A9" s="18"/>
      <c r="B9" s="20"/>
      <c r="C9" s="24" t="s">
        <v>18</v>
      </c>
      <c r="D9" s="23">
        <f>D7</f>
        <v>32605.85</v>
      </c>
      <c r="E9" s="23">
        <f>E7</f>
        <v>0</v>
      </c>
      <c r="F9" s="23"/>
      <c r="G9" s="25"/>
      <c r="H9" s="23">
        <f>E9</f>
        <v>0</v>
      </c>
      <c r="I9" s="23"/>
      <c r="J9" s="23">
        <f>+J7</f>
        <v>0</v>
      </c>
      <c r="K9" s="23">
        <f>K7</f>
        <v>0</v>
      </c>
      <c r="L9" s="23">
        <f>J9+K9</f>
        <v>0</v>
      </c>
      <c r="M9" s="23">
        <f>M7</f>
        <v>32605.85</v>
      </c>
    </row>
    <row r="10" spans="1:13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 x14ac:dyDescent="0.25">
      <c r="C11" s="7"/>
      <c r="D11" s="36"/>
      <c r="E11" s="36"/>
      <c r="F11" s="36"/>
      <c r="G11" s="36"/>
      <c r="H11" s="36"/>
      <c r="I11" s="36"/>
      <c r="J11" s="36"/>
      <c r="K11" s="36"/>
      <c r="L11" s="36"/>
    </row>
    <row r="12" spans="1:13" x14ac:dyDescent="0.25">
      <c r="B12" s="37"/>
      <c r="C12" s="37" t="s">
        <v>119</v>
      </c>
      <c r="D12" s="38"/>
      <c r="E12" s="37"/>
      <c r="F12" s="37"/>
      <c r="G12" s="37"/>
      <c r="H12" s="37"/>
      <c r="I12" s="37"/>
      <c r="J12" s="37"/>
      <c r="K12" s="37"/>
      <c r="L12" s="37"/>
      <c r="M12" s="38"/>
    </row>
    <row r="13" spans="1:13" x14ac:dyDescent="0.25">
      <c r="B13" s="37"/>
      <c r="C13" s="37"/>
      <c r="D13" s="38"/>
      <c r="E13" s="8"/>
      <c r="F13" s="8"/>
      <c r="G13" s="8"/>
      <c r="H13" s="8"/>
      <c r="I13" s="17"/>
      <c r="J13" s="8"/>
      <c r="K13" s="8"/>
      <c r="L13" s="8"/>
      <c r="M13" s="38"/>
    </row>
    <row r="14" spans="1:13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B15" s="5"/>
      <c r="C15" s="10"/>
    </row>
    <row r="16" spans="1:13" ht="47.45" customHeight="1" x14ac:dyDescent="0.25">
      <c r="B16" s="5"/>
      <c r="C16" s="10"/>
    </row>
    <row r="17" spans="3:3" ht="58.15" customHeight="1" x14ac:dyDescent="0.25">
      <c r="C17" s="11"/>
    </row>
  </sheetData>
  <mergeCells count="14">
    <mergeCell ref="M4:M5"/>
    <mergeCell ref="D11:L11"/>
    <mergeCell ref="B12:B13"/>
    <mergeCell ref="C12:C13"/>
    <mergeCell ref="D12:D13"/>
    <mergeCell ref="E12:H12"/>
    <mergeCell ref="I12:L12"/>
    <mergeCell ref="M12:M13"/>
    <mergeCell ref="D3:L3"/>
    <mergeCell ref="B4:B5"/>
    <mergeCell ref="C4:C5"/>
    <mergeCell ref="D4:D5"/>
    <mergeCell ref="E4:H4"/>
    <mergeCell ref="I4:L4"/>
  </mergeCells>
  <pageMargins left="0.7" right="0.7" top="0.75" bottom="0.75" header="0.3" footer="0.3"/>
  <pageSetup paperSize="9" scale="88" orientation="landscape" horizontalDpi="4294967293" verticalDpi="4294967293" r:id="rId1"/>
  <rowBreaks count="1" manualBreakCount="1">
    <brk id="1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J25"/>
  <sheetViews>
    <sheetView topLeftCell="A16" zoomScaleNormal="100" workbookViewId="0">
      <selection activeCell="C19" sqref="C19"/>
    </sheetView>
  </sheetViews>
  <sheetFormatPr defaultRowHeight="15" x14ac:dyDescent="0.25"/>
  <cols>
    <col min="3" max="3" width="33.28515625" customWidth="1"/>
    <col min="4" max="4" width="61.7109375" customWidth="1"/>
    <col min="5" max="5" width="8.85546875" hidden="1" customWidth="1"/>
    <col min="9" max="10" width="10" bestFit="1" customWidth="1"/>
  </cols>
  <sheetData>
    <row r="3" spans="2:10" ht="43.15" customHeight="1" x14ac:dyDescent="0.25">
      <c r="C3" s="6" t="s">
        <v>100</v>
      </c>
      <c r="D3" s="6" t="s">
        <v>83</v>
      </c>
    </row>
    <row r="5" spans="2:10" ht="32.450000000000003" customHeight="1" x14ac:dyDescent="0.25">
      <c r="B5" s="44" t="s">
        <v>0</v>
      </c>
      <c r="C5" s="46" t="s">
        <v>84</v>
      </c>
      <c r="D5" s="39" t="s">
        <v>88</v>
      </c>
    </row>
    <row r="6" spans="2:10" ht="57.6" customHeight="1" x14ac:dyDescent="0.25">
      <c r="B6" s="44"/>
      <c r="C6" s="46"/>
      <c r="D6" s="40"/>
    </row>
    <row r="7" spans="2:10" ht="16.149999999999999" customHeight="1" x14ac:dyDescent="0.25">
      <c r="B7" s="3">
        <v>1</v>
      </c>
      <c r="C7" s="15">
        <v>2</v>
      </c>
      <c r="D7" s="14">
        <v>3</v>
      </c>
    </row>
    <row r="8" spans="2:10" ht="30" customHeight="1" x14ac:dyDescent="0.25">
      <c r="B8" s="1">
        <v>1</v>
      </c>
      <c r="C8" s="1" t="s">
        <v>89</v>
      </c>
      <c r="D8" s="16">
        <v>655178.72</v>
      </c>
    </row>
    <row r="9" spans="2:10" ht="27.75" customHeight="1" x14ac:dyDescent="0.25">
      <c r="B9" s="1">
        <v>2</v>
      </c>
      <c r="C9" s="1" t="s">
        <v>101</v>
      </c>
      <c r="D9" s="16">
        <v>23481.200000000001</v>
      </c>
    </row>
    <row r="10" spans="2:10" ht="27" customHeight="1" x14ac:dyDescent="0.25">
      <c r="B10" s="1">
        <v>3</v>
      </c>
      <c r="C10" s="1" t="s">
        <v>102</v>
      </c>
      <c r="D10" s="16">
        <v>123896.76</v>
      </c>
    </row>
    <row r="11" spans="2:10" ht="26.25" customHeight="1" x14ac:dyDescent="0.25">
      <c r="B11" s="1">
        <v>4</v>
      </c>
      <c r="C11" s="1" t="s">
        <v>85</v>
      </c>
      <c r="D11" s="16">
        <v>0</v>
      </c>
      <c r="J11" s="26"/>
    </row>
    <row r="12" spans="2:10" ht="25.5" customHeight="1" x14ac:dyDescent="0.25">
      <c r="B12" s="1">
        <v>5</v>
      </c>
      <c r="C12" s="1" t="s">
        <v>86</v>
      </c>
      <c r="D12" s="16">
        <v>10419</v>
      </c>
      <c r="J12" s="26"/>
    </row>
    <row r="13" spans="2:10" ht="23.25" customHeight="1" x14ac:dyDescent="0.25">
      <c r="B13" s="1">
        <v>6</v>
      </c>
      <c r="C13" s="1" t="s">
        <v>103</v>
      </c>
      <c r="D13" s="16">
        <v>0</v>
      </c>
      <c r="J13" s="26"/>
    </row>
    <row r="14" spans="2:10" ht="25.5" customHeight="1" x14ac:dyDescent="0.25">
      <c r="B14" s="1">
        <v>7</v>
      </c>
      <c r="C14" s="1" t="s">
        <v>87</v>
      </c>
      <c r="D14" s="16">
        <v>18504.95</v>
      </c>
      <c r="J14" s="26"/>
    </row>
    <row r="15" spans="2:10" ht="24" customHeight="1" x14ac:dyDescent="0.25">
      <c r="B15" s="1">
        <v>8</v>
      </c>
      <c r="C15" s="1" t="s">
        <v>115</v>
      </c>
      <c r="D15" s="16">
        <v>10859.99</v>
      </c>
      <c r="J15" s="26"/>
    </row>
    <row r="16" spans="2:10" ht="27" customHeight="1" x14ac:dyDescent="0.25">
      <c r="B16" s="1"/>
      <c r="C16" s="12" t="s">
        <v>67</v>
      </c>
      <c r="D16" s="16">
        <f>SUM(D8:D15)</f>
        <v>842340.61999999988</v>
      </c>
      <c r="J16" s="26"/>
    </row>
    <row r="17" spans="3:10" x14ac:dyDescent="0.25">
      <c r="J17" s="26"/>
    </row>
    <row r="18" spans="3:10" x14ac:dyDescent="0.25">
      <c r="C18" t="s">
        <v>121</v>
      </c>
      <c r="J18" s="26"/>
    </row>
    <row r="19" spans="3:10" x14ac:dyDescent="0.25">
      <c r="J19" s="26"/>
    </row>
    <row r="20" spans="3:10" x14ac:dyDescent="0.25">
      <c r="J20" s="26"/>
    </row>
    <row r="21" spans="3:10" x14ac:dyDescent="0.25">
      <c r="J21" s="26"/>
    </row>
    <row r="25" spans="3:10" x14ac:dyDescent="0.25">
      <c r="I25" s="26"/>
    </row>
  </sheetData>
  <mergeCells count="3">
    <mergeCell ref="C5:C6"/>
    <mergeCell ref="D5:D6"/>
    <mergeCell ref="B5:B6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F12"/>
  <sheetViews>
    <sheetView tabSelected="1" view="pageBreakPreview" zoomScale="60" zoomScaleNormal="100" workbookViewId="0">
      <selection activeCell="M20" sqref="M20"/>
    </sheetView>
  </sheetViews>
  <sheetFormatPr defaultRowHeight="15" x14ac:dyDescent="0.25"/>
  <cols>
    <col min="3" max="3" width="33.28515625" customWidth="1"/>
    <col min="4" max="4" width="38.85546875" customWidth="1"/>
    <col min="5" max="5" width="21.85546875" customWidth="1"/>
    <col min="6" max="6" width="22.140625" customWidth="1"/>
  </cols>
  <sheetData>
    <row r="3" spans="2:6" ht="43.15" customHeight="1" x14ac:dyDescent="0.25">
      <c r="C3" s="6" t="s">
        <v>110</v>
      </c>
      <c r="D3" s="45" t="s">
        <v>90</v>
      </c>
      <c r="E3" s="45"/>
      <c r="F3" s="45"/>
    </row>
    <row r="5" spans="2:6" ht="32.450000000000003" customHeight="1" x14ac:dyDescent="0.25">
      <c r="B5" s="44" t="s">
        <v>0</v>
      </c>
      <c r="C5" s="46" t="s">
        <v>91</v>
      </c>
      <c r="D5" s="39" t="s">
        <v>92</v>
      </c>
      <c r="E5" s="46" t="s">
        <v>93</v>
      </c>
      <c r="F5" s="46"/>
    </row>
    <row r="6" spans="2:6" ht="57.6" customHeight="1" x14ac:dyDescent="0.25">
      <c r="B6" s="44"/>
      <c r="C6" s="46"/>
      <c r="D6" s="40"/>
      <c r="E6" s="1" t="s">
        <v>94</v>
      </c>
      <c r="F6" s="1" t="s">
        <v>95</v>
      </c>
    </row>
    <row r="7" spans="2:6" ht="18.600000000000001" customHeight="1" x14ac:dyDescent="0.25">
      <c r="B7" s="3">
        <v>1</v>
      </c>
      <c r="C7" s="15">
        <v>2</v>
      </c>
      <c r="D7" s="14">
        <v>3</v>
      </c>
      <c r="E7" s="1">
        <v>4</v>
      </c>
      <c r="F7" s="1">
        <v>5</v>
      </c>
    </row>
    <row r="8" spans="2:6" ht="51" customHeight="1" x14ac:dyDescent="0.25">
      <c r="B8" s="1">
        <v>1</v>
      </c>
      <c r="C8" s="2" t="s">
        <v>98</v>
      </c>
      <c r="D8" s="1"/>
      <c r="E8" s="1"/>
      <c r="F8" s="1"/>
    </row>
    <row r="9" spans="2:6" ht="49.5" customHeight="1" x14ac:dyDescent="0.25">
      <c r="B9" s="1">
        <v>2</v>
      </c>
      <c r="C9" s="2" t="s">
        <v>99</v>
      </c>
      <c r="D9" s="1"/>
      <c r="E9" s="1"/>
      <c r="F9" s="1"/>
    </row>
    <row r="10" spans="2:6" ht="42" customHeight="1" x14ac:dyDescent="0.25">
      <c r="B10" s="1">
        <v>3</v>
      </c>
      <c r="C10" s="2" t="s">
        <v>96</v>
      </c>
      <c r="D10" s="1"/>
      <c r="E10" s="1"/>
      <c r="F10" s="1"/>
    </row>
    <row r="11" spans="2:6" ht="49.5" customHeight="1" x14ac:dyDescent="0.25">
      <c r="B11" s="1">
        <v>4</v>
      </c>
      <c r="C11" s="2" t="s">
        <v>97</v>
      </c>
      <c r="D11" s="1"/>
      <c r="E11" s="1"/>
      <c r="F11" s="1"/>
    </row>
    <row r="12" spans="2:6" ht="29.25" customHeight="1" x14ac:dyDescent="0.25">
      <c r="B12" s="1"/>
      <c r="C12" s="12" t="s">
        <v>67</v>
      </c>
      <c r="D12" s="12">
        <v>0</v>
      </c>
      <c r="E12" s="1">
        <v>0</v>
      </c>
      <c r="F12" s="1">
        <v>0</v>
      </c>
    </row>
  </sheetData>
  <mergeCells count="5">
    <mergeCell ref="B5:B6"/>
    <mergeCell ref="C5:C6"/>
    <mergeCell ref="E5:F5"/>
    <mergeCell ref="D5:D6"/>
    <mergeCell ref="D3:F3"/>
  </mergeCells>
  <pageMargins left="0.7" right="0.7" top="0.75" bottom="0.75" header="0.3" footer="0.3"/>
  <pageSetup paperSize="9" scale="97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M12"/>
  <sheetViews>
    <sheetView zoomScaleNormal="100" workbookViewId="0">
      <selection activeCell="H15" sqref="H15"/>
    </sheetView>
  </sheetViews>
  <sheetFormatPr defaultRowHeight="15" x14ac:dyDescent="0.25"/>
  <cols>
    <col min="1" max="1" width="3.7109375" customWidth="1"/>
    <col min="2" max="2" width="5.42578125" customWidth="1"/>
    <col min="3" max="3" width="17.28515625" customWidth="1"/>
    <col min="4" max="4" width="14.85546875" customWidth="1"/>
    <col min="5" max="5" width="10.7109375" customWidth="1"/>
    <col min="6" max="6" width="10.5703125" customWidth="1"/>
    <col min="7" max="7" width="10.7109375" customWidth="1"/>
    <col min="8" max="9" width="10.140625" customWidth="1"/>
    <col min="10" max="10" width="10.28515625" customWidth="1"/>
    <col min="11" max="11" width="11.5703125" customWidth="1"/>
    <col min="12" max="12" width="11.28515625" customWidth="1"/>
    <col min="13" max="13" width="14" customWidth="1"/>
  </cols>
  <sheetData>
    <row r="3" spans="2:13" x14ac:dyDescent="0.25">
      <c r="C3" s="7" t="s">
        <v>30</v>
      </c>
      <c r="D3" s="41" t="s">
        <v>19</v>
      </c>
      <c r="E3" s="41"/>
      <c r="F3" s="41"/>
      <c r="G3" s="41"/>
      <c r="H3" s="41"/>
      <c r="I3" s="41"/>
      <c r="J3" s="41"/>
      <c r="K3" s="41"/>
      <c r="L3" s="41"/>
    </row>
    <row r="4" spans="2:13" x14ac:dyDescent="0.25">
      <c r="B4" s="42" t="s">
        <v>0</v>
      </c>
      <c r="C4" s="42" t="s">
        <v>1</v>
      </c>
      <c r="D4" s="39" t="s">
        <v>20</v>
      </c>
      <c r="E4" s="44" t="s">
        <v>21</v>
      </c>
      <c r="F4" s="44"/>
      <c r="G4" s="44"/>
      <c r="H4" s="44"/>
      <c r="I4" s="44" t="s">
        <v>22</v>
      </c>
      <c r="J4" s="44"/>
      <c r="K4" s="44"/>
      <c r="L4" s="44"/>
      <c r="M4" s="39" t="s">
        <v>27</v>
      </c>
    </row>
    <row r="5" spans="2:13" ht="45" x14ac:dyDescent="0.25">
      <c r="B5" s="43"/>
      <c r="C5" s="43"/>
      <c r="D5" s="40"/>
      <c r="E5" s="2" t="s">
        <v>23</v>
      </c>
      <c r="F5" s="2" t="s">
        <v>5</v>
      </c>
      <c r="G5" s="2" t="s">
        <v>24</v>
      </c>
      <c r="H5" s="2" t="s">
        <v>12</v>
      </c>
      <c r="I5" s="2" t="s">
        <v>25</v>
      </c>
      <c r="J5" s="2" t="s">
        <v>26</v>
      </c>
      <c r="K5" s="2" t="s">
        <v>7</v>
      </c>
      <c r="L5" s="2" t="s">
        <v>13</v>
      </c>
      <c r="M5" s="40"/>
    </row>
    <row r="6" spans="2:13" x14ac:dyDescent="0.2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2:13" ht="75" x14ac:dyDescent="0.25">
      <c r="B7" s="3" t="s">
        <v>15</v>
      </c>
      <c r="C7" s="2" t="s">
        <v>16</v>
      </c>
      <c r="D7" s="16">
        <v>32605.85</v>
      </c>
      <c r="E7" s="16"/>
      <c r="F7" s="16"/>
      <c r="G7" s="16"/>
      <c r="H7" s="16">
        <f>E7</f>
        <v>0</v>
      </c>
      <c r="I7" s="16"/>
      <c r="J7" s="16"/>
      <c r="K7" s="16"/>
      <c r="L7" s="16">
        <f>J7</f>
        <v>0</v>
      </c>
      <c r="M7" s="16">
        <f>D7+H7-L7</f>
        <v>32605.85</v>
      </c>
    </row>
    <row r="8" spans="2:13" ht="53.45" customHeight="1" x14ac:dyDescent="0.25">
      <c r="B8" s="3">
        <v>2</v>
      </c>
      <c r="C8" s="2" t="s">
        <v>17</v>
      </c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2:13" ht="63.6" customHeight="1" x14ac:dyDescent="0.25">
      <c r="B9" s="1"/>
      <c r="C9" s="4" t="s">
        <v>28</v>
      </c>
      <c r="D9" s="16">
        <f>D7</f>
        <v>32605.85</v>
      </c>
      <c r="E9" s="16">
        <f>E7</f>
        <v>0</v>
      </c>
      <c r="F9" s="16"/>
      <c r="G9" s="16"/>
      <c r="H9" s="16">
        <f>E9</f>
        <v>0</v>
      </c>
      <c r="I9" s="16"/>
      <c r="J9" s="16">
        <f>J7</f>
        <v>0</v>
      </c>
      <c r="K9" s="16"/>
      <c r="L9" s="16">
        <f>L7</f>
        <v>0</v>
      </c>
      <c r="M9" s="16">
        <f>D9+H9-L9</f>
        <v>32605.85</v>
      </c>
    </row>
    <row r="10" spans="2:13" x14ac:dyDescent="0.2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2" spans="2:13" x14ac:dyDescent="0.25">
      <c r="C12" t="s">
        <v>120</v>
      </c>
    </row>
  </sheetData>
  <mergeCells count="7">
    <mergeCell ref="M4:M5"/>
    <mergeCell ref="D3:L3"/>
    <mergeCell ref="B4:B5"/>
    <mergeCell ref="C4:C5"/>
    <mergeCell ref="D4:D5"/>
    <mergeCell ref="E4:H4"/>
    <mergeCell ref="I4:L4"/>
  </mergeCells>
  <pageMargins left="0.7" right="0.7" top="0.75" bottom="0.75" header="0.3" footer="0.3"/>
  <pageSetup paperSize="9"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21"/>
  <sheetViews>
    <sheetView topLeftCell="A8" zoomScaleNormal="100" workbookViewId="0">
      <selection activeCell="C18" sqref="C18"/>
    </sheetView>
  </sheetViews>
  <sheetFormatPr defaultRowHeight="15" x14ac:dyDescent="0.25"/>
  <cols>
    <col min="1" max="1" width="3.7109375" customWidth="1"/>
    <col min="2" max="2" width="5.42578125" customWidth="1"/>
    <col min="3" max="3" width="20.28515625" customWidth="1"/>
    <col min="4" max="4" width="21.5703125" customWidth="1"/>
    <col min="5" max="5" width="15.85546875" customWidth="1"/>
    <col min="6" max="6" width="14.42578125" customWidth="1"/>
    <col min="7" max="7" width="15.5703125" customWidth="1"/>
    <col min="8" max="8" width="15.140625" customWidth="1"/>
    <col min="9" max="9" width="16.140625" customWidth="1"/>
    <col min="10" max="10" width="13.7109375" customWidth="1"/>
    <col min="11" max="11" width="12.42578125" customWidth="1"/>
    <col min="12" max="12" width="15.140625" customWidth="1"/>
    <col min="13" max="13" width="22.85546875" customWidth="1"/>
  </cols>
  <sheetData>
    <row r="2" spans="2:13" x14ac:dyDescent="0.25">
      <c r="C2" s="6" t="s">
        <v>31</v>
      </c>
      <c r="D2" s="36" t="s">
        <v>32</v>
      </c>
      <c r="E2" s="36"/>
      <c r="F2" s="36"/>
      <c r="G2" s="36"/>
      <c r="H2" s="36"/>
      <c r="I2" s="36"/>
      <c r="J2" s="36"/>
      <c r="K2" s="36"/>
      <c r="L2" s="36"/>
    </row>
    <row r="4" spans="2:13" x14ac:dyDescent="0.25">
      <c r="B4" s="42" t="s">
        <v>0</v>
      </c>
      <c r="C4" s="42" t="s">
        <v>1</v>
      </c>
      <c r="D4" s="39" t="s">
        <v>33</v>
      </c>
      <c r="E4" s="44" t="s">
        <v>9</v>
      </c>
      <c r="F4" s="44"/>
      <c r="G4" s="44"/>
      <c r="H4" s="44"/>
      <c r="I4" s="44" t="s">
        <v>10</v>
      </c>
      <c r="J4" s="44"/>
      <c r="K4" s="44"/>
      <c r="L4" s="44"/>
      <c r="M4" s="39" t="s">
        <v>14</v>
      </c>
    </row>
    <row r="5" spans="2:13" ht="79.5" customHeight="1" x14ac:dyDescent="0.25">
      <c r="B5" s="43"/>
      <c r="C5" s="43"/>
      <c r="D5" s="40"/>
      <c r="E5" s="1" t="s">
        <v>3</v>
      </c>
      <c r="F5" s="2" t="s">
        <v>4</v>
      </c>
      <c r="G5" s="2" t="s">
        <v>5</v>
      </c>
      <c r="H5" s="2" t="s">
        <v>12</v>
      </c>
      <c r="I5" s="2" t="s">
        <v>6</v>
      </c>
      <c r="J5" s="2" t="s">
        <v>8</v>
      </c>
      <c r="K5" s="2" t="s">
        <v>7</v>
      </c>
      <c r="L5" s="2" t="s">
        <v>13</v>
      </c>
      <c r="M5" s="40"/>
    </row>
    <row r="6" spans="2:13" x14ac:dyDescent="0.2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2:13" ht="39" customHeight="1" x14ac:dyDescent="0.25">
      <c r="B7" s="3" t="s">
        <v>34</v>
      </c>
      <c r="C7" s="2" t="s">
        <v>35</v>
      </c>
      <c r="D7" s="1">
        <v>0</v>
      </c>
      <c r="E7" s="1"/>
      <c r="F7" s="1"/>
      <c r="G7" s="1"/>
      <c r="H7" s="1"/>
      <c r="I7" s="1"/>
      <c r="J7" s="1"/>
      <c r="K7" s="1"/>
      <c r="L7" s="1"/>
      <c r="M7" s="1"/>
    </row>
    <row r="8" spans="2:13" ht="107.25" customHeight="1" x14ac:dyDescent="0.25">
      <c r="B8" s="3" t="s">
        <v>36</v>
      </c>
      <c r="C8" s="2" t="s">
        <v>37</v>
      </c>
      <c r="D8" s="1">
        <v>0</v>
      </c>
      <c r="E8" s="1"/>
      <c r="F8" s="1"/>
      <c r="G8" s="1"/>
      <c r="H8" s="1"/>
      <c r="I8" s="1"/>
      <c r="J8" s="1"/>
      <c r="K8" s="1"/>
      <c r="L8" s="1"/>
      <c r="M8" s="1"/>
    </row>
    <row r="9" spans="2:13" ht="54" customHeight="1" x14ac:dyDescent="0.25">
      <c r="B9" s="13" t="s">
        <v>38</v>
      </c>
      <c r="C9" s="2" t="s">
        <v>39</v>
      </c>
      <c r="D9" s="16">
        <v>1419759.93</v>
      </c>
      <c r="E9" s="16"/>
      <c r="F9" s="16"/>
      <c r="G9" s="16"/>
      <c r="H9" s="16">
        <f>E9</f>
        <v>0</v>
      </c>
      <c r="I9" s="16"/>
      <c r="J9" s="16"/>
      <c r="K9" s="16"/>
      <c r="L9" s="16">
        <f>K9</f>
        <v>0</v>
      </c>
      <c r="M9" s="16">
        <f>D9+H9-L9</f>
        <v>1419759.93</v>
      </c>
    </row>
    <row r="10" spans="2:13" ht="30" x14ac:dyDescent="0.25">
      <c r="B10" s="3" t="s">
        <v>40</v>
      </c>
      <c r="C10" s="2" t="s">
        <v>42</v>
      </c>
      <c r="D10" s="16">
        <v>92457.13</v>
      </c>
      <c r="E10" s="16">
        <v>13391.77</v>
      </c>
      <c r="F10" s="16"/>
      <c r="G10" s="16"/>
      <c r="H10" s="16">
        <f>E10</f>
        <v>13391.77</v>
      </c>
      <c r="I10" s="16"/>
      <c r="J10" s="16"/>
      <c r="K10" s="16"/>
      <c r="L10" s="16">
        <f>J10</f>
        <v>0</v>
      </c>
      <c r="M10" s="16">
        <f>D10+H10</f>
        <v>105848.90000000001</v>
      </c>
    </row>
    <row r="11" spans="2:13" ht="35.25" customHeight="1" x14ac:dyDescent="0.25">
      <c r="B11" s="3" t="s">
        <v>43</v>
      </c>
      <c r="C11" s="2" t="s">
        <v>41</v>
      </c>
      <c r="D11" s="16">
        <v>259742.82</v>
      </c>
      <c r="E11" s="16"/>
      <c r="F11" s="16"/>
      <c r="G11" s="16"/>
      <c r="H11" s="16">
        <f>E11</f>
        <v>0</v>
      </c>
      <c r="I11" s="16"/>
      <c r="J11" s="16"/>
      <c r="K11" s="16"/>
      <c r="L11" s="16"/>
      <c r="M11" s="16">
        <f>D11+H11</f>
        <v>259742.82</v>
      </c>
    </row>
    <row r="12" spans="2:13" ht="33" customHeight="1" x14ac:dyDescent="0.25">
      <c r="B12" s="3" t="s">
        <v>44</v>
      </c>
      <c r="C12" s="2" t="s">
        <v>45</v>
      </c>
      <c r="D12" s="16">
        <v>143653.56</v>
      </c>
      <c r="E12" s="16">
        <v>10403.23</v>
      </c>
      <c r="F12" s="16"/>
      <c r="G12" s="16"/>
      <c r="H12" s="16">
        <f>E12</f>
        <v>10403.23</v>
      </c>
      <c r="I12" s="16"/>
      <c r="J12" s="16">
        <v>2748</v>
      </c>
      <c r="K12" s="16"/>
      <c r="L12" s="16">
        <f>J12</f>
        <v>2748</v>
      </c>
      <c r="M12" s="16">
        <f>D12+H12-J12</f>
        <v>151308.79</v>
      </c>
    </row>
    <row r="13" spans="2:13" ht="45" x14ac:dyDescent="0.25">
      <c r="B13" s="3"/>
      <c r="C13" s="4" t="s">
        <v>46</v>
      </c>
      <c r="D13" s="16">
        <f>D9+D10+D11+D12</f>
        <v>1915613.4400000002</v>
      </c>
      <c r="E13" s="16">
        <f>E12+E11+E9+E10</f>
        <v>23795</v>
      </c>
      <c r="F13" s="16"/>
      <c r="G13" s="16"/>
      <c r="H13" s="16">
        <f>H12+H11+H9+H10</f>
        <v>23795</v>
      </c>
      <c r="I13" s="16"/>
      <c r="J13" s="16">
        <f>J12+J10</f>
        <v>2748</v>
      </c>
      <c r="K13" s="16">
        <f>K9</f>
        <v>0</v>
      </c>
      <c r="L13" s="16">
        <f>L12+L10+L9</f>
        <v>2748</v>
      </c>
      <c r="M13" s="16">
        <f>SUM(M9:M12)</f>
        <v>1936660.44</v>
      </c>
    </row>
    <row r="14" spans="2:13" x14ac:dyDescent="0.25">
      <c r="L14" s="26"/>
    </row>
    <row r="15" spans="2:13" x14ac:dyDescent="0.25">
      <c r="D15" s="36"/>
      <c r="E15" s="36"/>
      <c r="F15" s="36"/>
      <c r="G15" s="36"/>
      <c r="H15" s="36"/>
      <c r="I15" s="36"/>
      <c r="J15" s="36"/>
      <c r="K15" s="36"/>
      <c r="L15" s="36"/>
    </row>
    <row r="16" spans="2:13" x14ac:dyDescent="0.25">
      <c r="B16" s="37"/>
      <c r="C16" s="37" t="s">
        <v>121</v>
      </c>
      <c r="D16" s="38"/>
      <c r="E16" s="37"/>
      <c r="F16" s="37"/>
      <c r="G16" s="37"/>
      <c r="H16" s="37"/>
      <c r="I16" s="37"/>
      <c r="J16" s="37"/>
      <c r="K16" s="37"/>
      <c r="L16" s="37"/>
      <c r="M16" s="38"/>
    </row>
    <row r="17" spans="2:13" x14ac:dyDescent="0.25">
      <c r="B17" s="37"/>
      <c r="C17" s="37"/>
      <c r="D17" s="38"/>
      <c r="E17" s="8"/>
      <c r="F17" s="8"/>
      <c r="G17" s="8"/>
      <c r="H17" s="8"/>
      <c r="I17" s="8"/>
      <c r="J17" s="8"/>
      <c r="K17" s="8"/>
      <c r="L17" s="8"/>
      <c r="M17" s="38"/>
    </row>
    <row r="18" spans="2:13" x14ac:dyDescent="0.2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28"/>
    </row>
    <row r="19" spans="2:13" x14ac:dyDescent="0.25">
      <c r="B19" s="5"/>
      <c r="C19" s="8"/>
    </row>
    <row r="20" spans="2:13" ht="47.45" customHeight="1" x14ac:dyDescent="0.25">
      <c r="B20" s="5"/>
      <c r="C20" s="8"/>
    </row>
    <row r="21" spans="2:13" ht="72.599999999999994" customHeight="1" x14ac:dyDescent="0.25">
      <c r="C21" s="7"/>
    </row>
  </sheetData>
  <mergeCells count="14">
    <mergeCell ref="M4:M5"/>
    <mergeCell ref="D15:L15"/>
    <mergeCell ref="B16:B17"/>
    <mergeCell ref="C16:C17"/>
    <mergeCell ref="D16:D17"/>
    <mergeCell ref="E16:H16"/>
    <mergeCell ref="I16:L16"/>
    <mergeCell ref="M16:M17"/>
    <mergeCell ref="D2:L2"/>
    <mergeCell ref="B4:B5"/>
    <mergeCell ref="C4:C5"/>
    <mergeCell ref="D4:D5"/>
    <mergeCell ref="E4:H4"/>
    <mergeCell ref="I4:L4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Q22"/>
  <sheetViews>
    <sheetView topLeftCell="A10" zoomScaleNormal="100" workbookViewId="0">
      <selection activeCell="C16" sqref="C16"/>
    </sheetView>
  </sheetViews>
  <sheetFormatPr defaultRowHeight="15" x14ac:dyDescent="0.25"/>
  <cols>
    <col min="1" max="1" width="3.7109375" customWidth="1"/>
    <col min="2" max="2" width="5.42578125" customWidth="1"/>
    <col min="3" max="3" width="16.7109375" customWidth="1"/>
    <col min="4" max="4" width="16.42578125" customWidth="1"/>
    <col min="5" max="5" width="13" customWidth="1"/>
    <col min="6" max="6" width="10" customWidth="1"/>
    <col min="7" max="7" width="12.85546875" customWidth="1"/>
    <col min="8" max="8" width="12.28515625" customWidth="1"/>
    <col min="9" max="9" width="11.5703125" customWidth="1"/>
    <col min="10" max="10" width="10.85546875" customWidth="1"/>
    <col min="11" max="11" width="12.85546875" customWidth="1"/>
    <col min="12" max="12" width="11" customWidth="1"/>
    <col min="13" max="13" width="17.28515625" customWidth="1"/>
  </cols>
  <sheetData>
    <row r="2" spans="2:17" x14ac:dyDescent="0.25">
      <c r="C2" s="6" t="s">
        <v>47</v>
      </c>
      <c r="D2" s="36" t="s">
        <v>116</v>
      </c>
      <c r="E2" s="36"/>
      <c r="F2" s="36"/>
      <c r="G2" s="36"/>
      <c r="H2" s="36"/>
      <c r="I2" s="36"/>
      <c r="J2" s="36"/>
      <c r="K2" s="36"/>
      <c r="L2" s="36"/>
    </row>
    <row r="4" spans="2:17" x14ac:dyDescent="0.25">
      <c r="B4" s="42" t="s">
        <v>0</v>
      </c>
      <c r="C4" s="42" t="s">
        <v>1</v>
      </c>
      <c r="D4" s="39" t="s">
        <v>20</v>
      </c>
      <c r="E4" s="44" t="s">
        <v>9</v>
      </c>
      <c r="F4" s="44"/>
      <c r="G4" s="44"/>
      <c r="H4" s="44"/>
      <c r="I4" s="44" t="s">
        <v>10</v>
      </c>
      <c r="J4" s="44"/>
      <c r="K4" s="44"/>
      <c r="L4" s="44"/>
      <c r="M4" s="39" t="s">
        <v>27</v>
      </c>
    </row>
    <row r="5" spans="2:17" ht="69.599999999999994" customHeight="1" x14ac:dyDescent="0.25">
      <c r="B5" s="43"/>
      <c r="C5" s="43"/>
      <c r="D5" s="40"/>
      <c r="E5" s="1" t="s">
        <v>3</v>
      </c>
      <c r="F5" s="2" t="s">
        <v>4</v>
      </c>
      <c r="G5" s="2" t="s">
        <v>5</v>
      </c>
      <c r="H5" s="2" t="s">
        <v>12</v>
      </c>
      <c r="I5" s="2" t="s">
        <v>6</v>
      </c>
      <c r="J5" s="2" t="s">
        <v>8</v>
      </c>
      <c r="K5" s="2" t="s">
        <v>7</v>
      </c>
      <c r="L5" s="2" t="s">
        <v>13</v>
      </c>
      <c r="M5" s="40"/>
    </row>
    <row r="6" spans="2:17" x14ac:dyDescent="0.25">
      <c r="B6" s="3">
        <v>1</v>
      </c>
      <c r="C6" s="3">
        <v>2</v>
      </c>
      <c r="D6" s="3">
        <v>3</v>
      </c>
      <c r="E6" s="3">
        <v>4</v>
      </c>
      <c r="F6" s="3">
        <v>5</v>
      </c>
      <c r="G6" s="3">
        <v>6</v>
      </c>
      <c r="H6" s="3">
        <v>7</v>
      </c>
      <c r="I6" s="3">
        <v>8</v>
      </c>
      <c r="J6" s="3">
        <v>9</v>
      </c>
      <c r="K6" s="3">
        <v>10</v>
      </c>
      <c r="L6" s="3">
        <v>11</v>
      </c>
      <c r="M6" s="3">
        <v>12</v>
      </c>
    </row>
    <row r="7" spans="2:17" ht="54" customHeight="1" x14ac:dyDescent="0.25">
      <c r="B7" s="13" t="s">
        <v>112</v>
      </c>
      <c r="C7" s="2" t="s">
        <v>39</v>
      </c>
      <c r="D7" s="16">
        <v>1216087</v>
      </c>
      <c r="E7" s="16">
        <v>15954</v>
      </c>
      <c r="F7" s="16"/>
      <c r="G7" s="16"/>
      <c r="H7" s="16">
        <f>E7</f>
        <v>15954</v>
      </c>
      <c r="I7" s="16"/>
      <c r="J7" s="16"/>
      <c r="K7" s="16"/>
      <c r="L7" s="16">
        <f>K7</f>
        <v>0</v>
      </c>
      <c r="M7" s="16">
        <f>D7+H7-L7</f>
        <v>1232041</v>
      </c>
      <c r="Q7" t="s">
        <v>117</v>
      </c>
    </row>
    <row r="8" spans="2:17" ht="45" x14ac:dyDescent="0.25">
      <c r="B8" s="3" t="s">
        <v>38</v>
      </c>
      <c r="C8" s="2" t="s">
        <v>42</v>
      </c>
      <c r="D8" s="16">
        <v>85786.5</v>
      </c>
      <c r="E8" s="16">
        <v>1931</v>
      </c>
      <c r="F8" s="16"/>
      <c r="G8" s="16"/>
      <c r="H8" s="16">
        <f>E8</f>
        <v>1931</v>
      </c>
      <c r="I8" s="16"/>
      <c r="J8" s="16"/>
      <c r="K8" s="16"/>
      <c r="L8" s="16">
        <f>J8</f>
        <v>0</v>
      </c>
      <c r="M8" s="16">
        <f>D8+H8-J8</f>
        <v>87717.5</v>
      </c>
      <c r="Q8" t="s">
        <v>118</v>
      </c>
    </row>
    <row r="9" spans="2:17" ht="35.25" customHeight="1" x14ac:dyDescent="0.25">
      <c r="B9" s="3" t="s">
        <v>40</v>
      </c>
      <c r="C9" s="2" t="s">
        <v>41</v>
      </c>
      <c r="D9" s="16">
        <v>201281.03</v>
      </c>
      <c r="E9" s="16">
        <v>16871.2</v>
      </c>
      <c r="F9" s="16"/>
      <c r="G9" s="16"/>
      <c r="H9" s="16">
        <f>E9</f>
        <v>16871.2</v>
      </c>
      <c r="I9" s="16"/>
      <c r="J9" s="16"/>
      <c r="K9" s="16"/>
      <c r="L9" s="16"/>
      <c r="M9" s="16">
        <f>D9+H9</f>
        <v>218152.23</v>
      </c>
      <c r="Q9" t="s">
        <v>117</v>
      </c>
    </row>
    <row r="10" spans="2:17" ht="33.75" customHeight="1" x14ac:dyDescent="0.25">
      <c r="B10" s="3" t="s">
        <v>43</v>
      </c>
      <c r="C10" s="2" t="s">
        <v>45</v>
      </c>
      <c r="D10" s="16">
        <v>143653.56</v>
      </c>
      <c r="E10" s="16">
        <v>10403.23</v>
      </c>
      <c r="F10" s="16"/>
      <c r="G10" s="16"/>
      <c r="H10" s="16">
        <f>E10</f>
        <v>10403.23</v>
      </c>
      <c r="I10" s="16"/>
      <c r="J10" s="16">
        <v>2748</v>
      </c>
      <c r="K10" s="16"/>
      <c r="L10" s="16">
        <f>J10</f>
        <v>2748</v>
      </c>
      <c r="M10" s="16">
        <f>D10+H10-L10</f>
        <v>151308.79</v>
      </c>
      <c r="Q10" t="s">
        <v>117</v>
      </c>
    </row>
    <row r="11" spans="2:17" ht="75" x14ac:dyDescent="0.25">
      <c r="B11" s="3"/>
      <c r="C11" s="4" t="s">
        <v>113</v>
      </c>
      <c r="D11" s="16">
        <f>SUM(D7:D10)</f>
        <v>1646808.09</v>
      </c>
      <c r="E11" s="16">
        <f>E9+E10+E8+E7</f>
        <v>45159.43</v>
      </c>
      <c r="F11" s="16"/>
      <c r="G11" s="16"/>
      <c r="H11" s="16">
        <f>E11</f>
        <v>45159.43</v>
      </c>
      <c r="I11" s="16"/>
      <c r="J11" s="16">
        <f>J10+J8</f>
        <v>2748</v>
      </c>
      <c r="K11" s="16">
        <f>K7</f>
        <v>0</v>
      </c>
      <c r="L11" s="16">
        <f>L10+L8+L7</f>
        <v>2748</v>
      </c>
      <c r="M11" s="16">
        <f>M7+M8+M9+M10</f>
        <v>1689219.52</v>
      </c>
    </row>
    <row r="12" spans="2:17" x14ac:dyDescent="0.25">
      <c r="L12" s="27"/>
    </row>
    <row r="13" spans="2:17" x14ac:dyDescent="0.25">
      <c r="D13" s="36"/>
      <c r="E13" s="36"/>
      <c r="F13" s="36"/>
      <c r="G13" s="36"/>
      <c r="H13" s="36"/>
      <c r="I13" s="36"/>
      <c r="J13" s="36"/>
      <c r="K13" s="36"/>
      <c r="L13" s="36"/>
    </row>
    <row r="14" spans="2:17" x14ac:dyDescent="0.25">
      <c r="B14" s="37"/>
      <c r="C14" s="37" t="s">
        <v>121</v>
      </c>
      <c r="D14" s="38"/>
      <c r="E14" s="37"/>
      <c r="F14" s="37"/>
      <c r="G14" s="37"/>
      <c r="H14" s="37"/>
      <c r="I14" s="37"/>
      <c r="J14" s="37"/>
      <c r="K14" s="37"/>
      <c r="L14" s="37"/>
      <c r="M14" s="38"/>
    </row>
    <row r="15" spans="2:17" x14ac:dyDescent="0.25">
      <c r="B15" s="37"/>
      <c r="C15" s="37"/>
      <c r="D15" s="38"/>
      <c r="E15" s="8"/>
      <c r="F15" s="8"/>
      <c r="G15" s="8"/>
      <c r="H15" s="8"/>
      <c r="I15" s="8"/>
      <c r="J15" s="8"/>
      <c r="K15" s="8"/>
      <c r="L15" s="29"/>
      <c r="M15" s="38"/>
    </row>
    <row r="16" spans="2:17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28"/>
    </row>
    <row r="17" spans="2:6" x14ac:dyDescent="0.25">
      <c r="B17" s="5"/>
      <c r="C17" s="8"/>
    </row>
    <row r="18" spans="2:6" ht="47.45" customHeight="1" x14ac:dyDescent="0.25">
      <c r="B18" s="5"/>
      <c r="C18" s="8"/>
    </row>
    <row r="19" spans="2:6" ht="72.599999999999994" customHeight="1" x14ac:dyDescent="0.25">
      <c r="C19" s="7"/>
    </row>
    <row r="22" spans="2:6" x14ac:dyDescent="0.25">
      <c r="E22">
        <f>E18+E19+E20</f>
        <v>0</v>
      </c>
      <c r="F22">
        <f>F18+F19+F20</f>
        <v>0</v>
      </c>
    </row>
  </sheetData>
  <mergeCells count="14">
    <mergeCell ref="M4:M5"/>
    <mergeCell ref="D13:L13"/>
    <mergeCell ref="B14:B15"/>
    <mergeCell ref="C14:C15"/>
    <mergeCell ref="D14:D15"/>
    <mergeCell ref="E14:H14"/>
    <mergeCell ref="I14:L14"/>
    <mergeCell ref="M14:M15"/>
    <mergeCell ref="D2:L2"/>
    <mergeCell ref="B4:B5"/>
    <mergeCell ref="C4:C5"/>
    <mergeCell ref="D4:D5"/>
    <mergeCell ref="E4:H4"/>
    <mergeCell ref="I4:L4"/>
  </mergeCells>
  <pageMargins left="0.7" right="0.7" top="0.75" bottom="0.75" header="0.3" footer="0.3"/>
  <pageSetup paperSize="9" scale="8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G25"/>
  <sheetViews>
    <sheetView topLeftCell="A13" workbookViewId="0">
      <selection activeCell="C26" sqref="C26"/>
    </sheetView>
  </sheetViews>
  <sheetFormatPr defaultRowHeight="15" x14ac:dyDescent="0.25"/>
  <cols>
    <col min="3" max="3" width="19.7109375" customWidth="1"/>
    <col min="4" max="4" width="15.28515625" customWidth="1"/>
    <col min="5" max="6" width="16.28515625" customWidth="1"/>
    <col min="7" max="7" width="20.5703125" customWidth="1"/>
  </cols>
  <sheetData>
    <row r="2" spans="2:7" x14ac:dyDescent="0.25">
      <c r="C2" s="6" t="s">
        <v>53</v>
      </c>
      <c r="D2" s="6" t="s">
        <v>54</v>
      </c>
      <c r="E2" s="6"/>
      <c r="F2" s="6"/>
      <c r="G2" s="6"/>
    </row>
    <row r="4" spans="2:7" ht="100.9" customHeight="1" x14ac:dyDescent="0.25">
      <c r="B4" s="1" t="s">
        <v>0</v>
      </c>
      <c r="C4" s="2" t="s">
        <v>48</v>
      </c>
      <c r="D4" s="2" t="s">
        <v>49</v>
      </c>
      <c r="E4" s="2" t="s">
        <v>50</v>
      </c>
      <c r="F4" s="2" t="s">
        <v>51</v>
      </c>
      <c r="G4" s="2" t="s">
        <v>52</v>
      </c>
    </row>
    <row r="5" spans="2:7" x14ac:dyDescent="0.25">
      <c r="B5" s="1">
        <v>1</v>
      </c>
      <c r="C5" s="1">
        <v>2</v>
      </c>
      <c r="D5" s="1">
        <v>3</v>
      </c>
      <c r="E5" s="1">
        <v>4</v>
      </c>
      <c r="F5" s="1">
        <v>5</v>
      </c>
      <c r="G5" s="1">
        <v>6</v>
      </c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1"/>
      <c r="C7" s="1"/>
      <c r="D7" s="1"/>
      <c r="E7" s="1"/>
      <c r="F7" s="1"/>
      <c r="G7" s="1"/>
    </row>
    <row r="8" spans="2:7" x14ac:dyDescent="0.25">
      <c r="B8" s="1"/>
      <c r="C8" s="1"/>
      <c r="D8" s="1"/>
      <c r="E8" s="1"/>
      <c r="F8" s="1"/>
      <c r="G8" s="1"/>
    </row>
    <row r="9" spans="2:7" x14ac:dyDescent="0.25">
      <c r="B9" s="1"/>
      <c r="C9" s="12" t="s">
        <v>67</v>
      </c>
      <c r="D9" s="1">
        <v>0</v>
      </c>
      <c r="E9" s="1">
        <v>0</v>
      </c>
      <c r="F9" s="1">
        <v>0</v>
      </c>
      <c r="G9" s="1">
        <v>0</v>
      </c>
    </row>
    <row r="14" spans="2:7" x14ac:dyDescent="0.25">
      <c r="C14" s="6" t="s">
        <v>55</v>
      </c>
      <c r="D14" s="6" t="s">
        <v>56</v>
      </c>
      <c r="E14" s="6"/>
      <c r="F14" s="6"/>
      <c r="G14" s="6"/>
    </row>
    <row r="16" spans="2:7" ht="90" x14ac:dyDescent="0.25">
      <c r="B16" s="1" t="s">
        <v>0</v>
      </c>
      <c r="C16" s="2" t="s">
        <v>57</v>
      </c>
      <c r="D16" s="2" t="s">
        <v>49</v>
      </c>
      <c r="E16" s="2" t="s">
        <v>50</v>
      </c>
      <c r="F16" s="2" t="s">
        <v>51</v>
      </c>
      <c r="G16" s="2" t="s">
        <v>52</v>
      </c>
    </row>
    <row r="17" spans="2:7" x14ac:dyDescent="0.25"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>
        <v>6</v>
      </c>
    </row>
    <row r="18" spans="2:7" x14ac:dyDescent="0.25">
      <c r="B18" s="1"/>
      <c r="C18" s="1"/>
      <c r="D18" s="1"/>
      <c r="E18" s="1"/>
      <c r="F18" s="1"/>
      <c r="G18" s="1"/>
    </row>
    <row r="19" spans="2:7" x14ac:dyDescent="0.25">
      <c r="B19" s="1"/>
      <c r="C19" s="1"/>
      <c r="D19" s="1"/>
      <c r="E19" s="1"/>
      <c r="F19" s="1"/>
      <c r="G19" s="1"/>
    </row>
    <row r="20" spans="2:7" x14ac:dyDescent="0.25">
      <c r="B20" s="1"/>
      <c r="C20" s="1"/>
      <c r="D20" s="1"/>
      <c r="E20" s="1"/>
      <c r="F20" s="1"/>
      <c r="G20" s="1"/>
    </row>
    <row r="21" spans="2:7" x14ac:dyDescent="0.25">
      <c r="B21" s="1"/>
      <c r="C21" s="12" t="s">
        <v>67</v>
      </c>
      <c r="D21" s="1">
        <v>0</v>
      </c>
      <c r="E21" s="1">
        <v>0</v>
      </c>
      <c r="F21" s="1">
        <v>0</v>
      </c>
      <c r="G21" s="1">
        <v>0</v>
      </c>
    </row>
    <row r="25" spans="2:7" x14ac:dyDescent="0.25">
      <c r="C25" t="s">
        <v>121</v>
      </c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G14"/>
  <sheetViews>
    <sheetView workbookViewId="0">
      <selection activeCell="C15" sqref="C15"/>
    </sheetView>
  </sheetViews>
  <sheetFormatPr defaultRowHeight="15" x14ac:dyDescent="0.25"/>
  <cols>
    <col min="1" max="1" width="6.28515625" customWidth="1"/>
    <col min="2" max="2" width="6" customWidth="1"/>
    <col min="3" max="3" width="28.7109375" customWidth="1"/>
    <col min="4" max="4" width="18.7109375" customWidth="1"/>
    <col min="5" max="5" width="17.42578125" customWidth="1"/>
    <col min="6" max="6" width="18.42578125" customWidth="1"/>
    <col min="7" max="7" width="19.7109375" customWidth="1"/>
  </cols>
  <sheetData>
    <row r="3" spans="2:7" ht="56.45" customHeight="1" x14ac:dyDescent="0.25">
      <c r="C3" s="6" t="s">
        <v>58</v>
      </c>
      <c r="D3" s="45" t="s">
        <v>70</v>
      </c>
      <c r="E3" s="45"/>
      <c r="F3" s="45"/>
      <c r="G3" s="45"/>
    </row>
    <row r="5" spans="2:7" ht="47.45" customHeight="1" x14ac:dyDescent="0.25">
      <c r="B5" s="44" t="s">
        <v>0</v>
      </c>
      <c r="C5" s="46" t="s">
        <v>71</v>
      </c>
      <c r="D5" s="46" t="s">
        <v>72</v>
      </c>
      <c r="E5" s="46" t="s">
        <v>73</v>
      </c>
      <c r="F5" s="39" t="s">
        <v>74</v>
      </c>
      <c r="G5" s="46" t="s">
        <v>75</v>
      </c>
    </row>
    <row r="6" spans="2:7" ht="57.6" customHeight="1" x14ac:dyDescent="0.25">
      <c r="B6" s="44"/>
      <c r="C6" s="46"/>
      <c r="D6" s="46"/>
      <c r="E6" s="46"/>
      <c r="F6" s="40"/>
      <c r="G6" s="46"/>
    </row>
    <row r="7" spans="2:7" x14ac:dyDescent="0.25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</row>
    <row r="8" spans="2:7" x14ac:dyDescent="0.25">
      <c r="B8" s="1"/>
      <c r="C8" s="1"/>
      <c r="D8" s="1"/>
      <c r="E8" s="1"/>
      <c r="F8" s="1"/>
      <c r="G8" s="1"/>
    </row>
    <row r="9" spans="2:7" x14ac:dyDescent="0.25">
      <c r="B9" s="1"/>
      <c r="C9" s="1"/>
      <c r="D9" s="1"/>
      <c r="E9" s="1"/>
      <c r="F9" s="1"/>
      <c r="G9" s="1"/>
    </row>
    <row r="10" spans="2:7" x14ac:dyDescent="0.25">
      <c r="B10" s="1"/>
      <c r="C10" s="1"/>
      <c r="D10" s="1"/>
      <c r="E10" s="1"/>
      <c r="F10" s="1"/>
      <c r="G10" s="1"/>
    </row>
    <row r="11" spans="2:7" x14ac:dyDescent="0.25">
      <c r="B11" s="1"/>
      <c r="C11" s="12" t="s">
        <v>67</v>
      </c>
      <c r="D11" s="1">
        <v>0</v>
      </c>
      <c r="E11" s="1">
        <v>0</v>
      </c>
      <c r="F11" s="1">
        <v>0</v>
      </c>
      <c r="G11" s="1">
        <v>0</v>
      </c>
    </row>
    <row r="14" spans="2:7" x14ac:dyDescent="0.25">
      <c r="C14" t="s">
        <v>120</v>
      </c>
    </row>
  </sheetData>
  <mergeCells count="7">
    <mergeCell ref="F5:F6"/>
    <mergeCell ref="D3:G3"/>
    <mergeCell ref="B5:B6"/>
    <mergeCell ref="C5:C6"/>
    <mergeCell ref="D5:D6"/>
    <mergeCell ref="E5:E6"/>
    <mergeCell ref="G5:G6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I18"/>
  <sheetViews>
    <sheetView topLeftCell="A4" workbookViewId="0">
      <selection activeCell="I20" sqref="I20"/>
    </sheetView>
  </sheetViews>
  <sheetFormatPr defaultRowHeight="15" x14ac:dyDescent="0.25"/>
  <cols>
    <col min="1" max="1" width="6.28515625" customWidth="1"/>
    <col min="2" max="2" width="6" customWidth="1"/>
    <col min="3" max="3" width="15.140625" customWidth="1"/>
    <col min="4" max="4" width="16.7109375" customWidth="1"/>
    <col min="5" max="5" width="17.42578125" customWidth="1"/>
    <col min="6" max="6" width="13.7109375" customWidth="1"/>
    <col min="7" max="7" width="14.7109375" customWidth="1"/>
    <col min="8" max="8" width="13.5703125" customWidth="1"/>
    <col min="9" max="9" width="19.7109375" customWidth="1"/>
  </cols>
  <sheetData>
    <row r="3" spans="2:9" x14ac:dyDescent="0.25">
      <c r="C3" s="6" t="s">
        <v>69</v>
      </c>
      <c r="D3" s="36" t="s">
        <v>68</v>
      </c>
      <c r="E3" s="36"/>
      <c r="F3" s="36"/>
      <c r="G3" s="36"/>
      <c r="H3" s="36"/>
    </row>
    <row r="5" spans="2:9" ht="47.45" customHeight="1" x14ac:dyDescent="0.25">
      <c r="B5" s="44" t="s">
        <v>0</v>
      </c>
      <c r="C5" s="46" t="s">
        <v>59</v>
      </c>
      <c r="D5" s="46" t="s">
        <v>60</v>
      </c>
      <c r="E5" s="46" t="s">
        <v>61</v>
      </c>
      <c r="F5" s="46" t="s">
        <v>62</v>
      </c>
      <c r="G5" s="46"/>
      <c r="H5" s="46"/>
      <c r="I5" s="46" t="s">
        <v>66</v>
      </c>
    </row>
    <row r="6" spans="2:9" ht="45" x14ac:dyDescent="0.25">
      <c r="B6" s="44"/>
      <c r="C6" s="46"/>
      <c r="D6" s="46"/>
      <c r="E6" s="46"/>
      <c r="F6" s="2" t="s">
        <v>63</v>
      </c>
      <c r="G6" s="2" t="s">
        <v>64</v>
      </c>
      <c r="H6" s="2" t="s">
        <v>65</v>
      </c>
      <c r="I6" s="46"/>
    </row>
    <row r="7" spans="2:9" x14ac:dyDescent="0.25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2:9" ht="26.25" customHeight="1" x14ac:dyDescent="0.25">
      <c r="B8" s="1" t="s">
        <v>15</v>
      </c>
      <c r="C8" s="1" t="s">
        <v>114</v>
      </c>
      <c r="D8" s="1">
        <v>9215.0499999999993</v>
      </c>
      <c r="E8" s="1">
        <v>1850.66</v>
      </c>
      <c r="F8" s="1">
        <v>6427.67</v>
      </c>
      <c r="G8" s="1"/>
      <c r="H8" s="1">
        <f>F8+G8</f>
        <v>6427.67</v>
      </c>
      <c r="I8" s="1">
        <f>D8+E8-H8</f>
        <v>4638.0399999999991</v>
      </c>
    </row>
    <row r="9" spans="2:9" ht="26.25" customHeight="1" x14ac:dyDescent="0.25">
      <c r="B9" s="1"/>
      <c r="C9" s="1"/>
      <c r="D9" s="1"/>
      <c r="E9" s="1"/>
      <c r="F9" s="1"/>
      <c r="G9" s="1"/>
      <c r="H9" s="1"/>
      <c r="I9" s="1"/>
    </row>
    <row r="10" spans="2:9" ht="24" customHeight="1" x14ac:dyDescent="0.25">
      <c r="B10" s="1"/>
      <c r="C10" s="1"/>
      <c r="D10" s="1"/>
      <c r="E10" s="1"/>
      <c r="F10" s="1"/>
      <c r="G10" s="1"/>
      <c r="H10" s="1"/>
      <c r="I10" s="1"/>
    </row>
    <row r="11" spans="2:9" ht="24" customHeight="1" x14ac:dyDescent="0.25">
      <c r="B11" s="1"/>
      <c r="C11" s="1"/>
      <c r="D11" s="1"/>
      <c r="E11" s="1"/>
      <c r="F11" s="1"/>
      <c r="G11" s="1"/>
      <c r="H11" s="1"/>
      <c r="I11" s="1"/>
    </row>
    <row r="12" spans="2:9" ht="23.25" customHeight="1" x14ac:dyDescent="0.25">
      <c r="B12" s="1"/>
      <c r="C12" s="1"/>
      <c r="D12" s="1"/>
      <c r="E12" s="1"/>
      <c r="F12" s="1"/>
      <c r="G12" s="1"/>
      <c r="H12" s="1"/>
      <c r="I12" s="1"/>
    </row>
    <row r="13" spans="2:9" ht="24.75" customHeight="1" x14ac:dyDescent="0.25">
      <c r="B13" s="1"/>
      <c r="C13" s="1"/>
      <c r="D13" s="1"/>
      <c r="E13" s="1"/>
      <c r="F13" s="1"/>
      <c r="G13" s="1"/>
      <c r="H13" s="1"/>
      <c r="I13" s="1"/>
    </row>
    <row r="14" spans="2:9" ht="28.5" customHeight="1" x14ac:dyDescent="0.25">
      <c r="B14" s="1"/>
      <c r="C14" s="12" t="s">
        <v>67</v>
      </c>
      <c r="D14" s="1">
        <f>D8</f>
        <v>9215.0499999999993</v>
      </c>
      <c r="E14" s="1">
        <f>E8</f>
        <v>1850.66</v>
      </c>
      <c r="F14" s="1">
        <f>F8</f>
        <v>6427.67</v>
      </c>
      <c r="G14" s="1"/>
      <c r="H14" s="1">
        <f>F14</f>
        <v>6427.67</v>
      </c>
      <c r="I14" s="1">
        <f>I8</f>
        <v>4638.0399999999991</v>
      </c>
    </row>
    <row r="18" spans="3:3" x14ac:dyDescent="0.25">
      <c r="C18" t="s">
        <v>121</v>
      </c>
    </row>
  </sheetData>
  <mergeCells count="7">
    <mergeCell ref="I5:I6"/>
    <mergeCell ref="D3:H3"/>
    <mergeCell ref="B5:B6"/>
    <mergeCell ref="C5:C6"/>
    <mergeCell ref="D5:D6"/>
    <mergeCell ref="E5:E6"/>
    <mergeCell ref="F5:H5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3:I14"/>
  <sheetViews>
    <sheetView workbookViewId="0">
      <selection activeCell="C15" sqref="C15"/>
    </sheetView>
  </sheetViews>
  <sheetFormatPr defaultRowHeight="15" x14ac:dyDescent="0.25"/>
  <cols>
    <col min="1" max="1" width="6.28515625" customWidth="1"/>
    <col min="2" max="2" width="6" customWidth="1"/>
    <col min="3" max="3" width="15.140625" customWidth="1"/>
    <col min="4" max="4" width="16.7109375" customWidth="1"/>
    <col min="5" max="5" width="17.42578125" customWidth="1"/>
    <col min="6" max="6" width="13.7109375" customWidth="1"/>
    <col min="7" max="7" width="14.7109375" customWidth="1"/>
    <col min="8" max="8" width="13.5703125" customWidth="1"/>
    <col min="9" max="9" width="19.7109375" customWidth="1"/>
  </cols>
  <sheetData>
    <row r="3" spans="2:9" x14ac:dyDescent="0.25">
      <c r="C3" s="6" t="s">
        <v>76</v>
      </c>
      <c r="D3" s="36" t="s">
        <v>104</v>
      </c>
      <c r="E3" s="36"/>
      <c r="F3" s="36"/>
      <c r="G3" s="36"/>
      <c r="H3" s="36"/>
    </row>
    <row r="5" spans="2:9" ht="47.45" customHeight="1" x14ac:dyDescent="0.25">
      <c r="B5" s="44" t="s">
        <v>0</v>
      </c>
      <c r="C5" s="46" t="s">
        <v>105</v>
      </c>
      <c r="D5" s="46" t="s">
        <v>106</v>
      </c>
      <c r="E5" s="46" t="s">
        <v>107</v>
      </c>
      <c r="F5" s="46" t="s">
        <v>108</v>
      </c>
      <c r="G5" s="46"/>
      <c r="H5" s="46"/>
      <c r="I5" s="46" t="s">
        <v>111</v>
      </c>
    </row>
    <row r="6" spans="2:9" ht="60" x14ac:dyDescent="0.25">
      <c r="B6" s="44"/>
      <c r="C6" s="46"/>
      <c r="D6" s="46"/>
      <c r="E6" s="46"/>
      <c r="F6" s="2" t="s">
        <v>63</v>
      </c>
      <c r="G6" s="2" t="s">
        <v>109</v>
      </c>
      <c r="H6" s="2" t="s">
        <v>65</v>
      </c>
      <c r="I6" s="46"/>
    </row>
    <row r="7" spans="2:9" x14ac:dyDescent="0.25">
      <c r="B7" s="3">
        <v>1</v>
      </c>
      <c r="C7" s="3">
        <v>2</v>
      </c>
      <c r="D7" s="3">
        <v>3</v>
      </c>
      <c r="E7" s="3">
        <v>4</v>
      </c>
      <c r="F7" s="3">
        <v>5</v>
      </c>
      <c r="G7" s="3">
        <v>6</v>
      </c>
      <c r="H7" s="3">
        <v>7</v>
      </c>
      <c r="I7" s="3">
        <v>8</v>
      </c>
    </row>
    <row r="8" spans="2:9" ht="23.25" customHeight="1" x14ac:dyDescent="0.25">
      <c r="B8" s="1"/>
      <c r="C8" s="1"/>
      <c r="D8" s="1"/>
      <c r="E8" s="1"/>
      <c r="F8" s="1"/>
      <c r="G8" s="1"/>
      <c r="H8" s="1"/>
      <c r="I8" s="1"/>
    </row>
    <row r="9" spans="2:9" ht="21" customHeight="1" x14ac:dyDescent="0.25">
      <c r="B9" s="1"/>
      <c r="C9" s="1"/>
      <c r="D9" s="1"/>
      <c r="E9" s="1"/>
      <c r="F9" s="1"/>
      <c r="G9" s="1"/>
      <c r="H9" s="1"/>
      <c r="I9" s="1"/>
    </row>
    <row r="10" spans="2:9" ht="23.25" customHeight="1" x14ac:dyDescent="0.25">
      <c r="B10" s="1"/>
      <c r="C10" s="1"/>
      <c r="D10" s="1"/>
      <c r="E10" s="1"/>
      <c r="F10" s="1"/>
      <c r="G10" s="1"/>
      <c r="H10" s="1"/>
      <c r="I10" s="1"/>
    </row>
    <row r="11" spans="2:9" ht="28.5" customHeight="1" x14ac:dyDescent="0.25">
      <c r="B11" s="1"/>
      <c r="C11" s="12" t="s">
        <v>67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</row>
    <row r="14" spans="2:9" x14ac:dyDescent="0.25">
      <c r="C14" t="s">
        <v>121</v>
      </c>
    </row>
  </sheetData>
  <mergeCells count="7">
    <mergeCell ref="I5:I6"/>
    <mergeCell ref="D3:H3"/>
    <mergeCell ref="B5:B6"/>
    <mergeCell ref="C5:C6"/>
    <mergeCell ref="D5:D6"/>
    <mergeCell ref="E5:E6"/>
    <mergeCell ref="F5:H5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E17"/>
  <sheetViews>
    <sheetView workbookViewId="0">
      <selection activeCell="C18" sqref="C18"/>
    </sheetView>
  </sheetViews>
  <sheetFormatPr defaultRowHeight="15" x14ac:dyDescent="0.25"/>
  <cols>
    <col min="3" max="3" width="33.28515625" customWidth="1"/>
    <col min="4" max="4" width="27.42578125" customWidth="1"/>
    <col min="5" max="5" width="34.140625" customWidth="1"/>
  </cols>
  <sheetData>
    <row r="3" spans="2:5" ht="43.15" customHeight="1" x14ac:dyDescent="0.25">
      <c r="C3" s="6" t="s">
        <v>82</v>
      </c>
      <c r="D3" s="45" t="s">
        <v>81</v>
      </c>
      <c r="E3" s="45"/>
    </row>
    <row r="5" spans="2:5" ht="32.450000000000003" customHeight="1" x14ac:dyDescent="0.25">
      <c r="B5" s="44" t="s">
        <v>0</v>
      </c>
      <c r="C5" s="46" t="s">
        <v>79</v>
      </c>
      <c r="D5" s="46" t="s">
        <v>77</v>
      </c>
      <c r="E5" s="46"/>
    </row>
    <row r="6" spans="2:5" ht="57.6" customHeight="1" x14ac:dyDescent="0.25">
      <c r="B6" s="44"/>
      <c r="C6" s="46"/>
      <c r="D6" s="1" t="s">
        <v>80</v>
      </c>
      <c r="E6" s="1" t="s">
        <v>78</v>
      </c>
    </row>
    <row r="7" spans="2:5" x14ac:dyDescent="0.25">
      <c r="B7" s="3">
        <v>1</v>
      </c>
      <c r="C7" s="3">
        <v>2</v>
      </c>
      <c r="D7" s="3">
        <v>3</v>
      </c>
      <c r="E7" s="3">
        <v>4</v>
      </c>
    </row>
    <row r="8" spans="2:5" ht="21" customHeight="1" x14ac:dyDescent="0.25">
      <c r="B8" s="1"/>
      <c r="C8" s="1"/>
      <c r="D8" s="1"/>
      <c r="E8" s="1"/>
    </row>
    <row r="9" spans="2:5" ht="22.5" customHeight="1" x14ac:dyDescent="0.25">
      <c r="B9" s="1"/>
      <c r="C9" s="1"/>
      <c r="D9" s="1"/>
      <c r="E9" s="1"/>
    </row>
    <row r="10" spans="2:5" ht="22.5" customHeight="1" x14ac:dyDescent="0.25">
      <c r="B10" s="1"/>
      <c r="C10" s="1"/>
      <c r="D10" s="1"/>
      <c r="E10" s="1"/>
    </row>
    <row r="11" spans="2:5" ht="22.5" customHeight="1" x14ac:dyDescent="0.25">
      <c r="B11" s="1"/>
      <c r="C11" s="1"/>
      <c r="D11" s="1"/>
      <c r="E11" s="1"/>
    </row>
    <row r="12" spans="2:5" ht="21" customHeight="1" x14ac:dyDescent="0.25">
      <c r="B12" s="1"/>
      <c r="C12" s="1"/>
      <c r="D12" s="1"/>
      <c r="E12" s="1"/>
    </row>
    <row r="13" spans="2:5" ht="23.25" customHeight="1" x14ac:dyDescent="0.25">
      <c r="B13" s="1"/>
      <c r="C13" s="1"/>
      <c r="D13" s="1"/>
      <c r="E13" s="1"/>
    </row>
    <row r="14" spans="2:5" ht="30" customHeight="1" x14ac:dyDescent="0.25">
      <c r="B14" s="1"/>
      <c r="C14" s="12" t="s">
        <v>67</v>
      </c>
      <c r="D14" s="1">
        <v>0</v>
      </c>
      <c r="E14" s="1">
        <v>0</v>
      </c>
    </row>
    <row r="17" spans="3:3" x14ac:dyDescent="0.25">
      <c r="C17" t="s">
        <v>122</v>
      </c>
    </row>
  </sheetData>
  <mergeCells count="4">
    <mergeCell ref="D5:E5"/>
    <mergeCell ref="B5:B6"/>
    <mergeCell ref="C5:C6"/>
    <mergeCell ref="D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</vt:i4>
      </vt:variant>
    </vt:vector>
  </HeadingPairs>
  <TitlesOfParts>
    <vt:vector size="14" baseType="lpstr">
      <vt:lpstr>tab. nr 1</vt:lpstr>
      <vt:lpstr>tab. nr 2</vt:lpstr>
      <vt:lpstr>tab. nr 3</vt:lpstr>
      <vt:lpstr>tab. nr 4</vt:lpstr>
      <vt:lpstr>tab. 5i6</vt:lpstr>
      <vt:lpstr>tab. nr 7</vt:lpstr>
      <vt:lpstr>tab. nr 8</vt:lpstr>
      <vt:lpstr>tab. nr 9</vt:lpstr>
      <vt:lpstr>tab. nr 10</vt:lpstr>
      <vt:lpstr>Arkusz1</vt:lpstr>
      <vt:lpstr>tab. nr 11</vt:lpstr>
      <vt:lpstr>tab. nr 12</vt:lpstr>
      <vt:lpstr>Arkusz2</vt:lpstr>
      <vt:lpstr>'tab. nr 4'!Obszar_wydruku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Konieczna</dc:creator>
  <cp:lastModifiedBy>ZGK-user1</cp:lastModifiedBy>
  <cp:lastPrinted>2022-03-23T06:43:43Z</cp:lastPrinted>
  <dcterms:created xsi:type="dcterms:W3CDTF">2018-12-03T17:06:55Z</dcterms:created>
  <dcterms:modified xsi:type="dcterms:W3CDTF">2022-03-30T05:49:54Z</dcterms:modified>
</cp:coreProperties>
</file>